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ndalalgirich\surfdrive\Project 2.1\Electrochemcal measurements\"/>
    </mc:Choice>
  </mc:AlternateContent>
  <bookViews>
    <workbookView xWindow="-105" yWindow="-105" windowWidth="23250" windowHeight="12720"/>
  </bookViews>
  <sheets>
    <sheet name="0.5M" sheetId="1" r:id="rId1"/>
    <sheet name="1M" sheetId="2" r:id="rId2"/>
    <sheet name="2M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3" l="1"/>
  <c r="C12" i="3"/>
  <c r="C18" i="2"/>
  <c r="C12" i="2"/>
  <c r="F6" i="3" l="1"/>
  <c r="F6" i="2"/>
  <c r="T6" i="1"/>
  <c r="T5" i="1"/>
  <c r="S6" i="1"/>
  <c r="S5" i="1"/>
  <c r="E6" i="3" l="1"/>
  <c r="D12" i="3"/>
  <c r="D18" i="3"/>
  <c r="I6" i="3"/>
  <c r="I6" i="2"/>
  <c r="D18" i="2"/>
  <c r="D12" i="2"/>
  <c r="E6" i="2"/>
  <c r="E3" i="1"/>
  <c r="F20" i="1" l="1"/>
  <c r="F21" i="1"/>
  <c r="F19" i="1"/>
  <c r="F18" i="1" l="1"/>
  <c r="F17" i="1" l="1"/>
  <c r="F16" i="1" l="1"/>
  <c r="F15" i="1"/>
  <c r="F14" i="1" l="1"/>
  <c r="F13" i="1"/>
  <c r="F12" i="1" l="1"/>
  <c r="E4" i="1" l="1"/>
  <c r="E5" i="1"/>
  <c r="E6" i="1"/>
  <c r="H5" i="1" l="1"/>
  <c r="P14" i="1"/>
  <c r="P15" i="1"/>
  <c r="P13" i="1"/>
  <c r="P16" i="1"/>
  <c r="H4" i="1"/>
  <c r="O14" i="1"/>
  <c r="O13" i="1"/>
  <c r="O15" i="1"/>
  <c r="O16" i="1"/>
  <c r="P6" i="1"/>
  <c r="P7" i="1"/>
  <c r="P8" i="1"/>
  <c r="P5" i="1"/>
  <c r="H6" i="1"/>
  <c r="O5" i="1"/>
  <c r="O7" i="1"/>
  <c r="O6" i="1"/>
  <c r="O8" i="1"/>
  <c r="H3" i="1"/>
  <c r="D3" i="1"/>
  <c r="D5" i="1"/>
  <c r="D6" i="1"/>
  <c r="D4" i="1"/>
</calcChain>
</file>

<file path=xl/sharedStrings.xml><?xml version="1.0" encoding="utf-8"?>
<sst xmlns="http://schemas.openxmlformats.org/spreadsheetml/2006/main" count="88" uniqueCount="24">
  <si>
    <t>RHE</t>
  </si>
  <si>
    <t>Pressure</t>
  </si>
  <si>
    <t>AgCl</t>
  </si>
  <si>
    <t>pH</t>
  </si>
  <si>
    <t>Corr</t>
  </si>
  <si>
    <t>Date</t>
  </si>
  <si>
    <t>foam</t>
  </si>
  <si>
    <t>Cu</t>
  </si>
  <si>
    <t>0.5M KHCO3</t>
  </si>
  <si>
    <t>Ag3Cu</t>
  </si>
  <si>
    <t>CD</t>
  </si>
  <si>
    <t>1bar</t>
  </si>
  <si>
    <t>25bar</t>
  </si>
  <si>
    <t>Ag/Agcl</t>
  </si>
  <si>
    <t>5bar</t>
  </si>
  <si>
    <t>10bar</t>
  </si>
  <si>
    <t>0.5 M KHCO3</t>
  </si>
  <si>
    <t>0.5 M CsHCO3</t>
  </si>
  <si>
    <t>Electolyte</t>
  </si>
  <si>
    <t xml:space="preserve">Electrolyte </t>
  </si>
  <si>
    <t xml:space="preserve">1M </t>
  </si>
  <si>
    <t>KHCO3</t>
  </si>
  <si>
    <t>CsHCO3</t>
  </si>
  <si>
    <t xml:space="preserve">2M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</si>
</sst>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workbookViewId="0">
      <selection activeCell="F3" sqref="F3"/>
    </sheetView>
  </sheetViews>
  <sheetFormatPr defaultRowHeight="15" x14ac:dyDescent="0.25"/>
  <cols>
    <col min="1" max="1" width="10.5703125" bestFit="1" customWidth="1"/>
    <col min="2" max="2" width="11.85546875" bestFit="1" customWidth="1"/>
  </cols>
  <sheetData>
    <row r="1" spans="1:21" x14ac:dyDescent="0.25">
      <c r="D1">
        <v>0.19700000000000001</v>
      </c>
      <c r="E1">
        <v>5.91E-2</v>
      </c>
      <c r="M1" s="3" t="s">
        <v>16</v>
      </c>
      <c r="N1" s="3"/>
      <c r="O1" s="3"/>
      <c r="P1" s="3"/>
      <c r="R1" s="3" t="s">
        <v>17</v>
      </c>
      <c r="S1" s="3"/>
      <c r="T1" s="3"/>
      <c r="U1" s="3"/>
    </row>
    <row r="2" spans="1:21" x14ac:dyDescent="0.25">
      <c r="B2" t="s">
        <v>1</v>
      </c>
      <c r="C2" t="s">
        <v>0</v>
      </c>
      <c r="D2" t="s">
        <v>2</v>
      </c>
      <c r="E2" t="s">
        <v>4</v>
      </c>
      <c r="F2" t="s">
        <v>3</v>
      </c>
    </row>
    <row r="3" spans="1:21" x14ac:dyDescent="0.25">
      <c r="B3">
        <v>1</v>
      </c>
      <c r="C3">
        <v>-1.1000000000000001</v>
      </c>
      <c r="D3">
        <f>C3-E3</f>
        <v>-1.750888</v>
      </c>
      <c r="E3">
        <f>$E$1*F3+$D$1</f>
        <v>0.65088799999999991</v>
      </c>
      <c r="F3">
        <v>7.68</v>
      </c>
      <c r="H3">
        <f t="shared" ref="H3:H5" si="0">-E3-0.7</f>
        <v>-1.3508879999999999</v>
      </c>
      <c r="M3" t="s">
        <v>11</v>
      </c>
      <c r="N3" t="s">
        <v>12</v>
      </c>
      <c r="O3" t="s">
        <v>11</v>
      </c>
      <c r="P3" t="s">
        <v>12</v>
      </c>
      <c r="S3" t="s">
        <v>12</v>
      </c>
      <c r="T3" t="s">
        <v>12</v>
      </c>
    </row>
    <row r="4" spans="1:21" x14ac:dyDescent="0.25">
      <c r="B4">
        <v>5</v>
      </c>
      <c r="C4">
        <v>-1.1000000000000001</v>
      </c>
      <c r="D4">
        <f t="shared" ref="D4:D6" si="1">C4-E4</f>
        <v>-1.7089270000000001</v>
      </c>
      <c r="E4">
        <f t="shared" ref="E4:E6" si="2">$E$1*F4+$D$1</f>
        <v>0.608927</v>
      </c>
      <c r="F4">
        <v>6.97</v>
      </c>
      <c r="H4">
        <f t="shared" si="0"/>
        <v>-1.308927</v>
      </c>
      <c r="L4" t="s">
        <v>10</v>
      </c>
      <c r="M4" t="s">
        <v>13</v>
      </c>
      <c r="N4" t="s">
        <v>13</v>
      </c>
      <c r="O4" t="s">
        <v>0</v>
      </c>
      <c r="P4" t="s">
        <v>0</v>
      </c>
      <c r="R4" t="s">
        <v>10</v>
      </c>
      <c r="S4" t="s">
        <v>13</v>
      </c>
      <c r="T4" t="s">
        <v>0</v>
      </c>
    </row>
    <row r="5" spans="1:21" x14ac:dyDescent="0.25">
      <c r="B5">
        <v>10</v>
      </c>
      <c r="C5">
        <v>-1.1000000000000001</v>
      </c>
      <c r="D5">
        <f t="shared" si="1"/>
        <v>-1.6906060000000001</v>
      </c>
      <c r="E5">
        <f t="shared" si="2"/>
        <v>0.59060599999999996</v>
      </c>
      <c r="F5">
        <v>6.66</v>
      </c>
      <c r="H5">
        <f t="shared" si="0"/>
        <v>-1.2906059999999999</v>
      </c>
      <c r="L5">
        <v>30</v>
      </c>
      <c r="M5">
        <v>-1.64</v>
      </c>
      <c r="N5">
        <v>-1.514</v>
      </c>
      <c r="O5">
        <f>M5+$E$3</f>
        <v>-0.98911199999999999</v>
      </c>
      <c r="P5">
        <f>N5+$E$6</f>
        <v>-0.94703400000000004</v>
      </c>
      <c r="R5">
        <v>30</v>
      </c>
      <c r="S5">
        <f>(-1.617-1.623)/2</f>
        <v>-1.62</v>
      </c>
      <c r="T5">
        <f>S5+$E$6</f>
        <v>-1.0530340000000002</v>
      </c>
    </row>
    <row r="6" spans="1:21" x14ac:dyDescent="0.25">
      <c r="B6">
        <v>25</v>
      </c>
      <c r="C6">
        <v>-1.1000000000000001</v>
      </c>
      <c r="D6">
        <f t="shared" si="1"/>
        <v>-1.6669659999999999</v>
      </c>
      <c r="E6">
        <f t="shared" si="2"/>
        <v>0.56696599999999997</v>
      </c>
      <c r="F6">
        <v>6.26</v>
      </c>
      <c r="H6">
        <f>-E6-0.7</f>
        <v>-1.266966</v>
      </c>
      <c r="L6">
        <v>40</v>
      </c>
      <c r="M6">
        <v>-1.7190000000000001</v>
      </c>
      <c r="N6">
        <v>-1.66</v>
      </c>
      <c r="O6">
        <f t="shared" ref="O6:O8" si="3">M6+$E$3</f>
        <v>-1.0681120000000002</v>
      </c>
      <c r="P6">
        <f t="shared" ref="P6:P8" si="4">N6+$E$6</f>
        <v>-1.0930339999999998</v>
      </c>
      <c r="R6">
        <v>60</v>
      </c>
      <c r="S6">
        <f>(-1.811-1.834)/2</f>
        <v>-1.8225</v>
      </c>
      <c r="T6">
        <f>S6+$E$6</f>
        <v>-1.2555339999999999</v>
      </c>
    </row>
    <row r="7" spans="1:21" x14ac:dyDescent="0.25">
      <c r="L7">
        <v>50</v>
      </c>
      <c r="M7">
        <v>-1.8035000000000001</v>
      </c>
      <c r="N7">
        <v>-1.746</v>
      </c>
      <c r="O7">
        <f t="shared" si="3"/>
        <v>-1.1526120000000002</v>
      </c>
      <c r="P7">
        <f t="shared" si="4"/>
        <v>-1.1790340000000001</v>
      </c>
    </row>
    <row r="8" spans="1:21" x14ac:dyDescent="0.25">
      <c r="L8">
        <v>60</v>
      </c>
      <c r="M8">
        <v>-1.9590000000000001</v>
      </c>
      <c r="N8">
        <v>-1.837</v>
      </c>
      <c r="O8">
        <f t="shared" si="3"/>
        <v>-1.3081120000000002</v>
      </c>
      <c r="P8">
        <f t="shared" si="4"/>
        <v>-1.2700339999999999</v>
      </c>
    </row>
    <row r="9" spans="1:21" x14ac:dyDescent="0.25">
      <c r="A9" t="s">
        <v>18</v>
      </c>
      <c r="B9" s="2" t="s">
        <v>8</v>
      </c>
    </row>
    <row r="11" spans="1:21" x14ac:dyDescent="0.25">
      <c r="A11" t="s">
        <v>6</v>
      </c>
      <c r="B11" t="s">
        <v>5</v>
      </c>
      <c r="C11" t="s">
        <v>1</v>
      </c>
      <c r="D11" t="s">
        <v>2</v>
      </c>
      <c r="E11" t="s">
        <v>4</v>
      </c>
      <c r="F11" t="s">
        <v>0</v>
      </c>
      <c r="M11" t="s">
        <v>14</v>
      </c>
      <c r="N11" t="s">
        <v>15</v>
      </c>
      <c r="O11" t="s">
        <v>14</v>
      </c>
      <c r="P11" t="s">
        <v>15</v>
      </c>
    </row>
    <row r="12" spans="1:21" x14ac:dyDescent="0.25">
      <c r="A12" t="s">
        <v>7</v>
      </c>
      <c r="B12" s="1">
        <v>44795</v>
      </c>
      <c r="C12">
        <v>5</v>
      </c>
      <c r="D12">
        <v>-1.77</v>
      </c>
      <c r="E12">
        <v>0.61247300000000005</v>
      </c>
      <c r="F12">
        <f t="shared" ref="F12:F21" si="5">D12+E12</f>
        <v>-1.157527</v>
      </c>
      <c r="L12" t="s">
        <v>10</v>
      </c>
      <c r="M12" t="s">
        <v>13</v>
      </c>
      <c r="N12" t="s">
        <v>13</v>
      </c>
      <c r="O12" t="s">
        <v>0</v>
      </c>
      <c r="P12" t="s">
        <v>0</v>
      </c>
    </row>
    <row r="13" spans="1:21" x14ac:dyDescent="0.25">
      <c r="A13" t="s">
        <v>7</v>
      </c>
      <c r="B13" s="1">
        <v>44802</v>
      </c>
      <c r="C13">
        <v>5</v>
      </c>
      <c r="D13">
        <v>-1.77</v>
      </c>
      <c r="E13">
        <v>0.61247300000000005</v>
      </c>
      <c r="F13">
        <f t="shared" si="5"/>
        <v>-1.157527</v>
      </c>
      <c r="L13">
        <v>30</v>
      </c>
      <c r="M13">
        <v>-1.641</v>
      </c>
      <c r="N13">
        <v>-1.6040000000000001</v>
      </c>
      <c r="O13">
        <f>M13+$E$4</f>
        <v>-1.032073</v>
      </c>
      <c r="P13">
        <f>N13+$E$5</f>
        <v>-1.0133940000000001</v>
      </c>
    </row>
    <row r="14" spans="1:21" x14ac:dyDescent="0.25">
      <c r="A14" t="s">
        <v>7</v>
      </c>
      <c r="B14" s="1">
        <v>44796</v>
      </c>
      <c r="C14">
        <v>10</v>
      </c>
      <c r="D14">
        <v>-1.774</v>
      </c>
      <c r="E14">
        <v>0.59297</v>
      </c>
      <c r="F14">
        <f t="shared" si="5"/>
        <v>-1.18103</v>
      </c>
      <c r="L14">
        <v>40</v>
      </c>
      <c r="M14">
        <v>-1.7390000000000001</v>
      </c>
      <c r="N14">
        <v>-1.6745000000000001</v>
      </c>
      <c r="O14">
        <f t="shared" ref="O14:O16" si="6">M14+$E$4</f>
        <v>-1.1300730000000001</v>
      </c>
      <c r="P14">
        <f t="shared" ref="P14:P16" si="7">N14+$E$5</f>
        <v>-1.0838940000000001</v>
      </c>
    </row>
    <row r="15" spans="1:21" x14ac:dyDescent="0.25">
      <c r="A15" t="s">
        <v>7</v>
      </c>
      <c r="B15" s="1">
        <v>44797</v>
      </c>
      <c r="C15">
        <v>10</v>
      </c>
      <c r="D15">
        <v>-1.784</v>
      </c>
      <c r="E15">
        <v>0.59297</v>
      </c>
      <c r="F15">
        <f t="shared" si="5"/>
        <v>-1.19103</v>
      </c>
      <c r="L15">
        <v>50</v>
      </c>
      <c r="M15">
        <v>-1.7945</v>
      </c>
      <c r="N15">
        <v>-1.788</v>
      </c>
      <c r="O15">
        <f t="shared" si="6"/>
        <v>-1.185573</v>
      </c>
      <c r="P15">
        <f t="shared" si="7"/>
        <v>-1.1973940000000001</v>
      </c>
    </row>
    <row r="16" spans="1:21" x14ac:dyDescent="0.25">
      <c r="A16" t="s">
        <v>7</v>
      </c>
      <c r="B16" s="1">
        <v>44781</v>
      </c>
      <c r="C16">
        <v>1</v>
      </c>
      <c r="D16">
        <v>-1.7509999999999999</v>
      </c>
      <c r="E16">
        <v>0.66329899999999997</v>
      </c>
      <c r="F16">
        <f t="shared" si="5"/>
        <v>-1.087701</v>
      </c>
      <c r="L16">
        <v>60</v>
      </c>
      <c r="M16">
        <v>-1.835</v>
      </c>
      <c r="N16">
        <v>-1.8480000000000001</v>
      </c>
      <c r="O16">
        <f t="shared" si="6"/>
        <v>-1.226073</v>
      </c>
      <c r="P16">
        <f t="shared" si="7"/>
        <v>-1.2573940000000001</v>
      </c>
    </row>
    <row r="17" spans="1:6" x14ac:dyDescent="0.25">
      <c r="A17" t="s">
        <v>7</v>
      </c>
      <c r="B17" s="1">
        <v>44788</v>
      </c>
      <c r="C17">
        <v>1</v>
      </c>
      <c r="D17">
        <v>-1.98</v>
      </c>
      <c r="E17">
        <v>0.66329899999999997</v>
      </c>
      <c r="F17">
        <f t="shared" si="5"/>
        <v>-1.3167010000000001</v>
      </c>
    </row>
    <row r="18" spans="1:6" x14ac:dyDescent="0.25">
      <c r="A18" t="s">
        <v>9</v>
      </c>
      <c r="B18" s="1">
        <v>44818</v>
      </c>
      <c r="C18">
        <v>1</v>
      </c>
      <c r="D18">
        <v>-1.9530000000000001</v>
      </c>
      <c r="E18">
        <v>0.66329899999999997</v>
      </c>
      <c r="F18">
        <f t="shared" si="5"/>
        <v>-1.289701</v>
      </c>
    </row>
    <row r="19" spans="1:6" x14ac:dyDescent="0.25">
      <c r="A19" t="s">
        <v>9</v>
      </c>
      <c r="B19" s="1">
        <v>44818</v>
      </c>
      <c r="C19">
        <v>1</v>
      </c>
      <c r="D19">
        <v>-1.903</v>
      </c>
      <c r="E19">
        <v>0.66329899999999997</v>
      </c>
      <c r="F19">
        <f t="shared" si="5"/>
        <v>-1.2397010000000002</v>
      </c>
    </row>
    <row r="20" spans="1:6" x14ac:dyDescent="0.25">
      <c r="A20" t="s">
        <v>9</v>
      </c>
      <c r="B20" s="1">
        <v>44802</v>
      </c>
      <c r="C20">
        <v>5</v>
      </c>
      <c r="D20">
        <v>-1.867</v>
      </c>
      <c r="E20">
        <v>0.61247300000000005</v>
      </c>
      <c r="F20">
        <f t="shared" si="5"/>
        <v>-1.2545269999999999</v>
      </c>
    </row>
    <row r="21" spans="1:6" x14ac:dyDescent="0.25">
      <c r="A21" t="s">
        <v>9</v>
      </c>
      <c r="B21" s="1">
        <v>44802</v>
      </c>
      <c r="C21">
        <v>5</v>
      </c>
      <c r="D21">
        <v>-1.819</v>
      </c>
      <c r="E21">
        <v>0.61247300000000005</v>
      </c>
      <c r="F21">
        <f t="shared" si="5"/>
        <v>-1.2065269999999999</v>
      </c>
    </row>
    <row r="22" spans="1:6" x14ac:dyDescent="0.25">
      <c r="A22" t="s">
        <v>9</v>
      </c>
    </row>
    <row r="23" spans="1:6" x14ac:dyDescent="0.25">
      <c r="A23" t="s">
        <v>9</v>
      </c>
    </row>
  </sheetData>
  <mergeCells count="2">
    <mergeCell ref="M1:P1"/>
    <mergeCell ref="R1:U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H16" sqref="H16"/>
    </sheetView>
  </sheetViews>
  <sheetFormatPr defaultRowHeight="15" x14ac:dyDescent="0.25"/>
  <sheetData>
    <row r="1" spans="1:9" x14ac:dyDescent="0.25">
      <c r="E1">
        <v>0.19700000000000001</v>
      </c>
      <c r="F1">
        <v>5.91E-2</v>
      </c>
    </row>
    <row r="2" spans="1:9" x14ac:dyDescent="0.25">
      <c r="C2" t="s">
        <v>1</v>
      </c>
      <c r="D2" t="s">
        <v>0</v>
      </c>
      <c r="E2" t="s">
        <v>2</v>
      </c>
      <c r="F2" t="s">
        <v>4</v>
      </c>
      <c r="G2" t="s">
        <v>3</v>
      </c>
    </row>
    <row r="6" spans="1:9" x14ac:dyDescent="0.25">
      <c r="C6">
        <v>25</v>
      </c>
      <c r="D6">
        <v>-1.1000000000000001</v>
      </c>
      <c r="E6">
        <f t="shared" ref="E6" si="0">D6-F6</f>
        <v>-1.6941520000000001</v>
      </c>
      <c r="F6">
        <f t="shared" ref="F6" si="1">$F$1*G6+$E$1</f>
        <v>0.59415200000000001</v>
      </c>
      <c r="G6">
        <v>6.72</v>
      </c>
      <c r="I6">
        <f>-F6-0.7</f>
        <v>-1.294152</v>
      </c>
    </row>
    <row r="8" spans="1:9" x14ac:dyDescent="0.25">
      <c r="A8" t="s">
        <v>19</v>
      </c>
      <c r="B8" s="2" t="s">
        <v>20</v>
      </c>
    </row>
    <row r="9" spans="1:9" x14ac:dyDescent="0.25">
      <c r="C9" s="3" t="s">
        <v>21</v>
      </c>
      <c r="D9" s="3"/>
    </row>
    <row r="10" spans="1:9" x14ac:dyDescent="0.25">
      <c r="C10" t="s">
        <v>12</v>
      </c>
      <c r="D10" t="s">
        <v>12</v>
      </c>
    </row>
    <row r="11" spans="1:9" x14ac:dyDescent="0.25">
      <c r="B11" t="s">
        <v>10</v>
      </c>
      <c r="C11" t="s">
        <v>13</v>
      </c>
      <c r="D11" t="s">
        <v>0</v>
      </c>
    </row>
    <row r="12" spans="1:9" x14ac:dyDescent="0.25">
      <c r="B12">
        <v>30</v>
      </c>
      <c r="C12">
        <f>(-1.542-1.504)/2</f>
        <v>-1.5230000000000001</v>
      </c>
      <c r="D12">
        <f>C12+F6</f>
        <v>-0.92884800000000012</v>
      </c>
    </row>
    <row r="15" spans="1:9" x14ac:dyDescent="0.25">
      <c r="C15" s="3" t="s">
        <v>22</v>
      </c>
      <c r="D15" s="3"/>
    </row>
    <row r="16" spans="1:9" x14ac:dyDescent="0.25">
      <c r="C16" t="s">
        <v>12</v>
      </c>
      <c r="D16" t="s">
        <v>12</v>
      </c>
    </row>
    <row r="17" spans="2:4" x14ac:dyDescent="0.25">
      <c r="B17" t="s">
        <v>10</v>
      </c>
      <c r="C17" t="s">
        <v>13</v>
      </c>
      <c r="D17" t="s">
        <v>0</v>
      </c>
    </row>
    <row r="18" spans="2:4" x14ac:dyDescent="0.25">
      <c r="B18">
        <v>30</v>
      </c>
      <c r="C18">
        <f>(-1.519-1.504)/2</f>
        <v>-1.5114999999999998</v>
      </c>
      <c r="D18">
        <f>C18+F6</f>
        <v>-0.91734799999999983</v>
      </c>
    </row>
  </sheetData>
  <mergeCells count="2">
    <mergeCell ref="C9:D9"/>
    <mergeCell ref="C15:D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G22" sqref="G22"/>
    </sheetView>
  </sheetViews>
  <sheetFormatPr defaultRowHeight="15" x14ac:dyDescent="0.25"/>
  <sheetData>
    <row r="1" spans="1:9" x14ac:dyDescent="0.25">
      <c r="E1">
        <v>0.19700000000000001</v>
      </c>
      <c r="F1">
        <v>5.91E-2</v>
      </c>
    </row>
    <row r="2" spans="1:9" x14ac:dyDescent="0.25">
      <c r="C2" t="s">
        <v>1</v>
      </c>
      <c r="D2" t="s">
        <v>0</v>
      </c>
      <c r="E2" t="s">
        <v>2</v>
      </c>
      <c r="F2" t="s">
        <v>4</v>
      </c>
      <c r="G2" t="s">
        <v>3</v>
      </c>
    </row>
    <row r="6" spans="1:9" x14ac:dyDescent="0.25">
      <c r="C6">
        <v>25</v>
      </c>
      <c r="D6">
        <v>-1.1000000000000001</v>
      </c>
      <c r="E6">
        <f t="shared" ref="E6" si="0">D6-F6</f>
        <v>-1.7177920000000002</v>
      </c>
      <c r="F6">
        <f t="shared" ref="F6" si="1">$F$1*G6+$E$1</f>
        <v>0.61779200000000001</v>
      </c>
      <c r="G6">
        <v>7.12</v>
      </c>
      <c r="I6">
        <f>-F6-0.7</f>
        <v>-1.3177919999999999</v>
      </c>
    </row>
    <row r="8" spans="1:9" x14ac:dyDescent="0.25">
      <c r="A8" t="s">
        <v>19</v>
      </c>
      <c r="B8" s="2" t="s">
        <v>23</v>
      </c>
    </row>
    <row r="9" spans="1:9" x14ac:dyDescent="0.25">
      <c r="C9" s="3" t="s">
        <v>21</v>
      </c>
      <c r="D9" s="3"/>
    </row>
    <row r="10" spans="1:9" x14ac:dyDescent="0.25">
      <c r="C10" t="s">
        <v>12</v>
      </c>
      <c r="D10" t="s">
        <v>12</v>
      </c>
    </row>
    <row r="11" spans="1:9" x14ac:dyDescent="0.25">
      <c r="B11" t="s">
        <v>10</v>
      </c>
      <c r="C11" t="s">
        <v>13</v>
      </c>
      <c r="D11" t="s">
        <v>0</v>
      </c>
    </row>
    <row r="12" spans="1:9" x14ac:dyDescent="0.25">
      <c r="B12">
        <v>30</v>
      </c>
      <c r="C12">
        <f>(-1.518-1.49)/2</f>
        <v>-1.504</v>
      </c>
      <c r="D12">
        <f>C12+F6</f>
        <v>-0.886208</v>
      </c>
    </row>
    <row r="15" spans="1:9" x14ac:dyDescent="0.25">
      <c r="C15" s="3" t="s">
        <v>22</v>
      </c>
      <c r="D15" s="3"/>
    </row>
    <row r="16" spans="1:9" x14ac:dyDescent="0.25">
      <c r="C16" t="s">
        <v>12</v>
      </c>
      <c r="D16" t="s">
        <v>12</v>
      </c>
    </row>
    <row r="17" spans="2:4" x14ac:dyDescent="0.25">
      <c r="B17" t="s">
        <v>10</v>
      </c>
      <c r="C17" t="s">
        <v>13</v>
      </c>
      <c r="D17" t="s">
        <v>0</v>
      </c>
    </row>
    <row r="18" spans="2:4" x14ac:dyDescent="0.25">
      <c r="B18">
        <v>30</v>
      </c>
      <c r="C18">
        <f>(-1.48-1.53)/2</f>
        <v>-1.5049999999999999</v>
      </c>
      <c r="D18">
        <f>C18+F6</f>
        <v>-0.88720799999999989</v>
      </c>
    </row>
  </sheetData>
  <mergeCells count="2">
    <mergeCell ref="C9:D9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0.5M</vt:lpstr>
      <vt:lpstr>1M</vt:lpstr>
      <vt:lpstr>2M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Nandalal Girichandran</cp:lastModifiedBy>
  <dcterms:created xsi:type="dcterms:W3CDTF">2022-10-11T08:34:00Z</dcterms:created>
  <dcterms:modified xsi:type="dcterms:W3CDTF">2023-08-07T16:40:39Z</dcterms:modified>
</cp:coreProperties>
</file>